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F:\WMHA Hockey\WMHA Website\2018 - 2019\WMHA Forms\"/>
    </mc:Choice>
  </mc:AlternateContent>
  <xr:revisionPtr revIDLastSave="0" documentId="8_{5878FF27-49EA-47A3-9567-253010E88225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2019 20" sheetId="2" r:id="rId1"/>
    <sheet name="NA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2" l="1"/>
  <c r="H20" i="2"/>
  <c r="H19" i="2"/>
  <c r="H17" i="2"/>
  <c r="H16" i="2"/>
  <c r="H15" i="2"/>
  <c r="H14" i="2"/>
  <c r="H13" i="2"/>
  <c r="H12" i="2"/>
  <c r="G21" i="2"/>
  <c r="G19" i="2"/>
  <c r="G20" i="2"/>
  <c r="G18" i="2"/>
  <c r="G17" i="2"/>
  <c r="G16" i="2"/>
  <c r="G15" i="2"/>
  <c r="G1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<sst xmlns="http://schemas.openxmlformats.org/spreadsheetml/2006/main" count="79" uniqueCount="65">
  <si>
    <t>Division</t>
  </si>
  <si>
    <t>Birth Year</t>
  </si>
  <si>
    <t>Age</t>
  </si>
  <si>
    <t xml:space="preserve">Initiation-Peanuts </t>
  </si>
  <si>
    <t>Tyke</t>
  </si>
  <si>
    <t>Pre-Novice</t>
  </si>
  <si>
    <t>Minor Novice</t>
  </si>
  <si>
    <t>Novice</t>
  </si>
  <si>
    <t>Minor Atom</t>
  </si>
  <si>
    <t>Atom</t>
  </si>
  <si>
    <t>Minor Pee Wee</t>
  </si>
  <si>
    <t>Pee Wee</t>
  </si>
  <si>
    <t>Minor Bantam</t>
  </si>
  <si>
    <t>Bantam</t>
  </si>
  <si>
    <t>Minor Midget</t>
  </si>
  <si>
    <t>Midget</t>
  </si>
  <si>
    <t>16          17</t>
  </si>
  <si>
    <t>Juvenile</t>
  </si>
  <si>
    <t>18          19</t>
  </si>
  <si>
    <t>Family Discounts</t>
  </si>
  <si>
    <t>Volunteer Bond</t>
  </si>
  <si>
    <t>Payment Options</t>
  </si>
  <si>
    <t>1.  ONLINE - Visa Or Mastercard</t>
  </si>
  <si>
    <t>PAYING IN FULL</t>
  </si>
  <si>
    <t>2.  IN THE OFFICE - Cheque or Debit</t>
  </si>
  <si>
    <t>1.  Cheque or Money Oder</t>
  </si>
  <si>
    <t>INSTALLMENTS</t>
  </si>
  <si>
    <t>1st payment</t>
  </si>
  <si>
    <t>4 EQUAL PAYMENTS</t>
  </si>
  <si>
    <t>2nd payment</t>
  </si>
  <si>
    <t>3rd payment</t>
  </si>
  <si>
    <t>4th payment</t>
  </si>
  <si>
    <t>Woodstock Minor Hockey Association Inc.</t>
  </si>
  <si>
    <t>381 Finkle St.</t>
  </si>
  <si>
    <t>Woodstock, Ontario</t>
  </si>
  <si>
    <t>N4V 1A3</t>
  </si>
  <si>
    <t>Registration Fee</t>
  </si>
  <si>
    <t>+$100</t>
  </si>
  <si>
    <t>*Fee with Bond</t>
  </si>
  <si>
    <t>Tryout Fee</t>
  </si>
  <si>
    <t>The $60 Tryout Fee must be paid before players are allowed on the ice for tryouts.</t>
  </si>
  <si>
    <t>(519) 539-3181 (ph) or email wmha@bellnet.ca</t>
  </si>
  <si>
    <t>and the volunteer bond form is submitted to WMHA.</t>
  </si>
  <si>
    <r>
      <rPr>
        <b/>
        <i/>
        <sz val="14"/>
        <color theme="1"/>
        <rFont val="Calibri"/>
        <family val="2"/>
        <scheme val="minor"/>
      </rPr>
      <t>$100</t>
    </r>
    <r>
      <rPr>
        <sz val="14"/>
        <color theme="1"/>
        <rFont val="Calibri"/>
        <family val="2"/>
        <scheme val="minor"/>
      </rPr>
      <t xml:space="preserve"> of the Registration Fee will be </t>
    </r>
    <r>
      <rPr>
        <b/>
        <i/>
        <sz val="14"/>
        <color theme="1"/>
        <rFont val="Calibri"/>
        <family val="2"/>
        <scheme val="minor"/>
      </rPr>
      <t>refunded after two hours of approved volunteer time</t>
    </r>
    <r>
      <rPr>
        <sz val="14"/>
        <color theme="1"/>
        <rFont val="Calibri"/>
        <family val="2"/>
        <scheme val="minor"/>
      </rPr>
      <t xml:space="preserve"> are completed </t>
    </r>
  </si>
  <si>
    <t>*Bonds for certified coaches and trainers will be refunded once team rosters are submitted &amp; approved, with a police check.</t>
  </si>
  <si>
    <r>
      <t xml:space="preserve">Please register online at </t>
    </r>
    <r>
      <rPr>
        <b/>
        <u/>
        <sz val="22"/>
        <color theme="1"/>
        <rFont val="Times New Roman"/>
        <family val="1"/>
      </rPr>
      <t>www.woodstockminorhockey.com</t>
    </r>
  </si>
  <si>
    <t>Woodstock Minor Hockey Association 2019/20 Online Registration</t>
  </si>
  <si>
    <t>Refundable Volunteer Bond</t>
  </si>
  <si>
    <t>2003         2002</t>
  </si>
  <si>
    <t>2001         2000</t>
  </si>
  <si>
    <t>DUE 07/01</t>
  </si>
  <si>
    <t>DUE 08/01</t>
  </si>
  <si>
    <t>DUE 09/01</t>
  </si>
  <si>
    <t>DUE 10/01</t>
  </si>
  <si>
    <r>
      <rPr>
        <b/>
        <i/>
        <sz val="14"/>
        <color rgb="FFFF0000"/>
        <rFont val="Calibri"/>
        <family val="2"/>
        <scheme val="minor"/>
      </rPr>
      <t>Registration Fees must be paid before players are allowed on the ice for tryouts or evaluations.</t>
    </r>
    <r>
      <rPr>
        <b/>
        <i/>
        <sz val="14"/>
        <color rgb="FFFF6600"/>
        <rFont val="Calibri"/>
        <family val="2"/>
        <scheme val="minor"/>
      </rPr>
      <t xml:space="preserve"> </t>
    </r>
    <r>
      <rPr>
        <sz val="14"/>
        <color rgb="FFFF66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b/>
        <i/>
        <u/>
        <sz val="14"/>
        <color theme="1"/>
        <rFont val="Calibri"/>
        <family val="2"/>
        <scheme val="minor"/>
      </rPr>
      <t xml:space="preserve">Refund Policy </t>
    </r>
    <r>
      <rPr>
        <sz val="14"/>
        <color theme="1"/>
        <rFont val="Calibri"/>
        <family val="2"/>
        <scheme val="minor"/>
      </rPr>
      <t>Full refunds of normal registration fees will be given if the Board receives a written notice before the first scheduled ice time of the season.
The balance of registration fees will be refunded as:
Until Nov. 30 – 60%, Dec. 31 – 40%, after January no refunds will be given.</t>
    </r>
  </si>
  <si>
    <t>N/A</t>
  </si>
  <si>
    <t>REP Team Fee</t>
  </si>
  <si>
    <t>MD Team Fee</t>
  </si>
  <si>
    <t>Select Team Fee</t>
  </si>
  <si>
    <t>WMHA REGISTRATION FEES</t>
  </si>
  <si>
    <r>
      <t xml:space="preserve">*After July 1st, a $50 late fee will apply to all registrations </t>
    </r>
    <r>
      <rPr>
        <b/>
        <sz val="14"/>
        <color rgb="FFFF0000"/>
        <rFont val="Calibri"/>
        <family val="2"/>
        <scheme val="minor"/>
      </rPr>
      <t>(exception: Peanuts &amp; Midget)</t>
    </r>
  </si>
  <si>
    <t>*These fees are paid by the TEAM</t>
  </si>
  <si>
    <r>
      <rPr>
        <b/>
        <sz val="14"/>
        <color theme="1"/>
        <rFont val="Calibri"/>
        <family val="2"/>
        <scheme val="minor"/>
      </rPr>
      <t>Second</t>
    </r>
    <r>
      <rPr>
        <sz val="14"/>
        <color theme="1"/>
        <rFont val="Calibri"/>
        <family val="2"/>
        <scheme val="minor"/>
      </rPr>
      <t xml:space="preserve"> child $100 &amp; each child after $150</t>
    </r>
  </si>
  <si>
    <t>Regular Registration will be open APRIL 15 - JULY 1, 2019</t>
  </si>
  <si>
    <r>
      <t>Additional Fees for Travel Teams</t>
    </r>
    <r>
      <rPr>
        <b/>
        <sz val="11"/>
        <color theme="0"/>
        <rFont val="Calibri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</si>
</sst>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rgb="FF11111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rgb="FFFF66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66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rgb="FF111111"/>
      <name val="Verdana"/>
      <family val="2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rgb="FF3366FF"/>
      <name val="Calibri"/>
      <scheme val="minor"/>
    </font>
    <font>
      <b/>
      <sz val="14"/>
      <name val="Calibri"/>
      <scheme val="minor"/>
    </font>
    <font>
      <sz val="14"/>
      <color theme="0" tint="-0.34998626667073579"/>
      <name val="Times New Roman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b/>
      <sz val="18"/>
      <color rgb="FFFF0000"/>
      <name val="Calibri"/>
      <scheme val="minor"/>
    </font>
    <font>
      <b/>
      <sz val="11"/>
      <color theme="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6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0" xfId="1" applyFill="1"/>
    <xf numFmtId="0" fontId="5" fillId="2" borderId="0" xfId="1" applyFont="1" applyFill="1" applyAlignment="1">
      <alignment wrapText="1"/>
    </xf>
    <xf numFmtId="0" fontId="4" fillId="2" borderId="0" xfId="1" applyFont="1" applyFill="1" applyAlignment="1">
      <alignment horizontal="left" wrapText="1"/>
    </xf>
    <xf numFmtId="0" fontId="2" fillId="2" borderId="0" xfId="1" applyFill="1" applyAlignment="1">
      <alignment horizontal="center"/>
    </xf>
    <xf numFmtId="0" fontId="6" fillId="2" borderId="15" xfId="1" applyFont="1" applyFill="1" applyBorder="1"/>
    <xf numFmtId="0" fontId="2" fillId="2" borderId="18" xfId="1" applyFill="1" applyBorder="1"/>
    <xf numFmtId="0" fontId="6" fillId="2" borderId="18" xfId="1" applyFont="1" applyFill="1" applyBorder="1"/>
    <xf numFmtId="0" fontId="2" fillId="2" borderId="5" xfId="1" applyFill="1" applyBorder="1"/>
    <xf numFmtId="0" fontId="7" fillId="4" borderId="0" xfId="1" applyFont="1" applyFill="1"/>
    <xf numFmtId="0" fontId="2" fillId="4" borderId="0" xfId="1" applyFill="1"/>
    <xf numFmtId="0" fontId="2" fillId="2" borderId="0" xfId="1" applyFill="1" applyAlignment="1">
      <alignment horizontal="left"/>
    </xf>
    <xf numFmtId="0" fontId="2" fillId="2" borderId="0" xfId="1" applyFill="1" applyAlignment="1">
      <alignment horizontal="center" vertical="center" wrapText="1"/>
    </xf>
    <xf numFmtId="8" fontId="10" fillId="0" borderId="8" xfId="1" applyNumberFormat="1" applyFont="1" applyBorder="1" applyAlignment="1">
      <alignment horizontal="center" vertical="center"/>
    </xf>
    <xf numFmtId="0" fontId="9" fillId="2" borderId="0" xfId="1" applyFont="1" applyFill="1"/>
    <xf numFmtId="8" fontId="10" fillId="0" borderId="10" xfId="1" applyNumberFormat="1" applyFont="1" applyBorder="1" applyAlignment="1">
      <alignment horizontal="center" vertical="center"/>
    </xf>
    <xf numFmtId="8" fontId="10" fillId="0" borderId="12" xfId="1" applyNumberFormat="1" applyFont="1" applyBorder="1" applyAlignment="1">
      <alignment horizontal="center" vertical="center"/>
    </xf>
    <xf numFmtId="8" fontId="10" fillId="0" borderId="13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13" fillId="2" borderId="2" xfId="1" applyFont="1" applyFill="1" applyBorder="1"/>
    <xf numFmtId="0" fontId="9" fillId="2" borderId="19" xfId="1" applyFont="1" applyFill="1" applyBorder="1"/>
    <xf numFmtId="0" fontId="19" fillId="2" borderId="0" xfId="1" applyFont="1" applyFill="1"/>
    <xf numFmtId="0" fontId="8" fillId="5" borderId="4" xfId="1" applyFont="1" applyFill="1" applyBorder="1" applyAlignment="1">
      <alignment horizontal="center" wrapText="1"/>
    </xf>
    <xf numFmtId="8" fontId="10" fillId="5" borderId="7" xfId="1" quotePrefix="1" applyNumberFormat="1" applyFont="1" applyFill="1" applyBorder="1" applyAlignment="1">
      <alignment horizontal="center" vertical="center"/>
    </xf>
    <xf numFmtId="8" fontId="10" fillId="5" borderId="9" xfId="1" applyNumberFormat="1" applyFont="1" applyFill="1" applyBorder="1" applyAlignment="1">
      <alignment horizontal="center" vertical="center"/>
    </xf>
    <xf numFmtId="8" fontId="10" fillId="5" borderId="11" xfId="1" applyNumberFormat="1" applyFont="1" applyFill="1" applyBorder="1" applyAlignment="1">
      <alignment horizontal="center" vertical="center"/>
    </xf>
    <xf numFmtId="8" fontId="10" fillId="5" borderId="6" xfId="1" applyNumberFormat="1" applyFont="1" applyFill="1" applyBorder="1" applyAlignment="1">
      <alignment horizontal="center" vertical="center"/>
    </xf>
    <xf numFmtId="0" fontId="13" fillId="6" borderId="15" xfId="1" applyFont="1" applyFill="1" applyBorder="1"/>
    <xf numFmtId="0" fontId="9" fillId="6" borderId="16" xfId="1" applyFont="1" applyFill="1" applyBorder="1"/>
    <xf numFmtId="0" fontId="9" fillId="6" borderId="17" xfId="1" applyFont="1" applyFill="1" applyBorder="1"/>
    <xf numFmtId="0" fontId="13" fillId="6" borderId="18" xfId="1" applyFont="1" applyFill="1" applyBorder="1"/>
    <xf numFmtId="0" fontId="9" fillId="6" borderId="0" xfId="1" applyFont="1" applyFill="1"/>
    <xf numFmtId="0" fontId="9" fillId="6" borderId="19" xfId="1" applyFont="1" applyFill="1" applyBorder="1"/>
    <xf numFmtId="0" fontId="10" fillId="5" borderId="5" xfId="0" applyFont="1" applyFill="1" applyBorder="1" applyAlignment="1">
      <alignment vertical="center"/>
    </xf>
    <xf numFmtId="0" fontId="9" fillId="6" borderId="1" xfId="1" applyFont="1" applyFill="1" applyBorder="1"/>
    <xf numFmtId="0" fontId="9" fillId="6" borderId="13" xfId="1" applyFont="1" applyFill="1" applyBorder="1"/>
    <xf numFmtId="0" fontId="8" fillId="2" borderId="21" xfId="1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22" xfId="1" applyFont="1" applyFill="1" applyBorder="1"/>
    <xf numFmtId="0" fontId="8" fillId="2" borderId="23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25" fillId="2" borderId="18" xfId="1" applyFont="1" applyFill="1" applyBorder="1"/>
    <xf numFmtId="6" fontId="10" fillId="0" borderId="9" xfId="1" applyNumberFormat="1" applyFont="1" applyBorder="1" applyAlignment="1">
      <alignment horizontal="center" vertical="center"/>
    </xf>
    <xf numFmtId="0" fontId="1" fillId="2" borderId="0" xfId="1" applyFont="1" applyFill="1"/>
    <xf numFmtId="6" fontId="27" fillId="7" borderId="9" xfId="1" applyNumberFormat="1" applyFont="1" applyFill="1" applyBorder="1" applyAlignment="1">
      <alignment horizontal="center" vertical="center"/>
    </xf>
    <xf numFmtId="6" fontId="27" fillId="7" borderId="24" xfId="1" applyNumberFormat="1" applyFont="1" applyFill="1" applyBorder="1" applyAlignment="1">
      <alignment horizontal="center" vertical="center"/>
    </xf>
    <xf numFmtId="6" fontId="10" fillId="0" borderId="11" xfId="1" applyNumberFormat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wrapText="1"/>
    </xf>
    <xf numFmtId="8" fontId="10" fillId="8" borderId="7" xfId="1" applyNumberFormat="1" applyFont="1" applyFill="1" applyBorder="1" applyAlignment="1">
      <alignment horizontal="center" vertical="center"/>
    </xf>
    <xf numFmtId="8" fontId="10" fillId="8" borderId="9" xfId="1" applyNumberFormat="1" applyFont="1" applyFill="1" applyBorder="1" applyAlignment="1">
      <alignment horizontal="center" vertical="center"/>
    </xf>
    <xf numFmtId="8" fontId="10" fillId="8" borderId="20" xfId="1" applyNumberFormat="1" applyFont="1" applyFill="1" applyBorder="1" applyAlignment="1">
      <alignment horizontal="center" vertical="center"/>
    </xf>
    <xf numFmtId="6" fontId="10" fillId="0" borderId="24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26" fillId="2" borderId="0" xfId="1" applyFont="1" applyFill="1" applyAlignment="1">
      <alignment horizontal="center" wrapText="1"/>
    </xf>
    <xf numFmtId="0" fontId="29" fillId="3" borderId="2" xfId="1" applyFont="1" applyFill="1" applyBorder="1" applyAlignment="1">
      <alignment horizontal="center"/>
    </xf>
    <xf numFmtId="0" fontId="29" fillId="3" borderId="3" xfId="1" applyFont="1" applyFill="1" applyBorder="1" applyAlignment="1">
      <alignment horizontal="center"/>
    </xf>
    <xf numFmtId="0" fontId="29" fillId="3" borderId="14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center" wrapText="1"/>
    </xf>
    <xf numFmtId="0" fontId="29" fillId="3" borderId="3" xfId="1" applyFont="1" applyFill="1" applyBorder="1" applyAlignment="1">
      <alignment horizontal="center" wrapText="1"/>
    </xf>
    <xf numFmtId="0" fontId="29" fillId="3" borderId="14" xfId="1" applyFont="1" applyFill="1" applyBorder="1" applyAlignment="1">
      <alignment horizontal="center" wrapText="1"/>
    </xf>
    <xf numFmtId="6" fontId="10" fillId="0" borderId="2" xfId="1" applyNumberFormat="1" applyFont="1" applyBorder="1" applyAlignment="1">
      <alignment horizontal="center" vertical="center"/>
    </xf>
    <xf numFmtId="6" fontId="10" fillId="0" borderId="3" xfId="1" applyNumberFormat="1" applyFont="1" applyBorder="1" applyAlignment="1">
      <alignment horizontal="center" vertical="center"/>
    </xf>
    <xf numFmtId="6" fontId="10" fillId="0" borderId="14" xfId="1" applyNumberFormat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left"/>
    </xf>
    <xf numFmtId="0" fontId="14" fillId="2" borderId="14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/>
    </xf>
    <xf numFmtId="0" fontId="9" fillId="2" borderId="19" xfId="1" applyFont="1" applyFill="1" applyBorder="1" applyAlignment="1">
      <alignment horizontal="left"/>
    </xf>
    <xf numFmtId="0" fontId="9" fillId="2" borderId="0" xfId="1" applyFont="1" applyFill="1" applyAlignment="1">
      <alignment horizontal="center"/>
    </xf>
    <xf numFmtId="0" fontId="2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wrapText="1"/>
    </xf>
    <xf numFmtId="0" fontId="30" fillId="2" borderId="0" xfId="1" applyFont="1" applyFill="1" applyAlignment="1">
      <alignment horizontal="center" wrapText="1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2832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666" cy="26161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448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666" cy="26161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0330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666" cy="26161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4455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666" cy="26161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2042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2680" y="338328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G8" sqref="G8"/>
    </sheetView>
  </sheetViews>
  <sheetFormatPr defaultColWidth="10.6640625" defaultRowHeight="15.6" x14ac:dyDescent="0.3"/>
  <cols>
    <col min="1" max="1" width="20.6640625" style="1" bestFit="1" customWidth="1"/>
    <col min="2" max="2" width="9.33203125" style="1" customWidth="1"/>
    <col min="3" max="3" width="5.44140625" style="1" customWidth="1"/>
    <col min="4" max="4" width="13.6640625" style="1" customWidth="1"/>
    <col min="5" max="5" width="17.109375" style="1" customWidth="1"/>
    <col min="6" max="6" width="14.44140625" style="1" customWidth="1"/>
    <col min="7" max="7" width="12.77734375" style="1" customWidth="1"/>
    <col min="8" max="8" width="14" style="1" customWidth="1"/>
    <col min="9" max="9" width="13.77734375" style="1" customWidth="1"/>
    <col min="10" max="10" width="15.33203125" style="1" customWidth="1"/>
    <col min="11" max="16384" width="10.6640625" style="1"/>
  </cols>
  <sheetData>
    <row r="1" spans="1:12" ht="30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</row>
    <row r="2" spans="1:12" ht="27.6" x14ac:dyDescent="0.3">
      <c r="A2" s="95" t="s">
        <v>45</v>
      </c>
      <c r="B2" s="95"/>
      <c r="C2" s="95"/>
      <c r="D2" s="95"/>
      <c r="E2" s="95"/>
      <c r="F2" s="95"/>
      <c r="G2" s="95"/>
      <c r="H2" s="95"/>
      <c r="I2" s="95"/>
    </row>
    <row r="3" spans="1:12" ht="20.399999999999999" x14ac:dyDescent="0.3">
      <c r="A3" s="96"/>
      <c r="B3" s="96"/>
      <c r="C3" s="96"/>
      <c r="D3" s="96"/>
      <c r="E3" s="96"/>
      <c r="F3" s="96"/>
      <c r="G3" s="96"/>
      <c r="H3" s="96"/>
      <c r="I3" s="96"/>
    </row>
    <row r="4" spans="1:12" ht="28.2" customHeight="1" x14ac:dyDescent="0.45">
      <c r="A4" s="97" t="s">
        <v>63</v>
      </c>
      <c r="B4" s="97"/>
      <c r="C4" s="97"/>
      <c r="D4" s="97"/>
      <c r="E4" s="97"/>
      <c r="F4" s="97"/>
      <c r="G4" s="97"/>
      <c r="H4" s="97"/>
      <c r="I4" s="97"/>
    </row>
    <row r="5" spans="1:12" ht="31.2" customHeight="1" x14ac:dyDescent="0.45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2"/>
      <c r="K5" s="2"/>
      <c r="L5" s="2"/>
    </row>
    <row r="6" spans="1:12" ht="18" customHeight="1" thickBot="1" x14ac:dyDescent="0.4">
      <c r="A6" s="3"/>
      <c r="B6" s="3"/>
      <c r="C6" s="3"/>
      <c r="D6" s="3"/>
      <c r="E6" s="3"/>
      <c r="F6" s="3"/>
      <c r="G6" s="66"/>
      <c r="H6" s="66"/>
      <c r="I6" s="66"/>
    </row>
    <row r="7" spans="1:12" ht="34.950000000000003" customHeight="1" thickBot="1" x14ac:dyDescent="0.45">
      <c r="A7" s="67" t="s">
        <v>59</v>
      </c>
      <c r="B7" s="68"/>
      <c r="C7" s="68"/>
      <c r="D7" s="68"/>
      <c r="E7" s="68"/>
      <c r="F7" s="69"/>
      <c r="G7" s="70" t="s">
        <v>64</v>
      </c>
      <c r="H7" s="71"/>
      <c r="I7" s="72"/>
    </row>
    <row r="8" spans="1:12" s="4" customFormat="1" ht="58.95" customHeight="1" thickBot="1" x14ac:dyDescent="0.4">
      <c r="A8" s="18" t="s">
        <v>0</v>
      </c>
      <c r="B8" s="39" t="s">
        <v>1</v>
      </c>
      <c r="C8" s="40" t="s">
        <v>2</v>
      </c>
      <c r="D8" s="58" t="s">
        <v>36</v>
      </c>
      <c r="E8" s="24" t="s">
        <v>47</v>
      </c>
      <c r="F8" s="20" t="s">
        <v>38</v>
      </c>
      <c r="G8" s="19" t="s">
        <v>56</v>
      </c>
      <c r="H8" s="19" t="s">
        <v>57</v>
      </c>
      <c r="I8" s="19" t="s">
        <v>58</v>
      </c>
    </row>
    <row r="9" spans="1:12" ht="18" x14ac:dyDescent="0.35">
      <c r="A9" s="38" t="s">
        <v>3</v>
      </c>
      <c r="B9" s="45">
        <v>2015</v>
      </c>
      <c r="C9" s="44">
        <v>4</v>
      </c>
      <c r="D9" s="59">
        <v>220</v>
      </c>
      <c r="E9" s="25" t="s">
        <v>37</v>
      </c>
      <c r="F9" s="13">
        <f>D9+100</f>
        <v>320</v>
      </c>
      <c r="G9" s="55"/>
      <c r="H9" s="55"/>
      <c r="I9" s="55"/>
    </row>
    <row r="10" spans="1:12" ht="18" x14ac:dyDescent="0.35">
      <c r="A10" s="41" t="s">
        <v>4</v>
      </c>
      <c r="B10" s="45">
        <v>2014</v>
      </c>
      <c r="C10" s="46">
        <v>5</v>
      </c>
      <c r="D10" s="60">
        <v>400</v>
      </c>
      <c r="E10" s="26" t="s">
        <v>37</v>
      </c>
      <c r="F10" s="15">
        <f t="shared" ref="F10:F22" si="0">D10+100</f>
        <v>500</v>
      </c>
      <c r="G10" s="55"/>
      <c r="H10" s="55"/>
      <c r="I10" s="55"/>
    </row>
    <row r="11" spans="1:12" ht="18" x14ac:dyDescent="0.35">
      <c r="A11" s="41" t="s">
        <v>5</v>
      </c>
      <c r="B11" s="47">
        <v>2013</v>
      </c>
      <c r="C11" s="46">
        <v>6</v>
      </c>
      <c r="D11" s="60">
        <v>420</v>
      </c>
      <c r="E11" s="26" t="s">
        <v>37</v>
      </c>
      <c r="F11" s="15">
        <f t="shared" si="0"/>
        <v>520</v>
      </c>
      <c r="G11" s="55"/>
      <c r="H11" s="56"/>
      <c r="I11" s="57">
        <v>2200</v>
      </c>
    </row>
    <row r="12" spans="1:12" ht="18" x14ac:dyDescent="0.35">
      <c r="A12" s="41" t="s">
        <v>6</v>
      </c>
      <c r="B12" s="47">
        <v>2012</v>
      </c>
      <c r="C12" s="46">
        <v>7</v>
      </c>
      <c r="D12" s="60">
        <v>520</v>
      </c>
      <c r="E12" s="26" t="s">
        <v>37</v>
      </c>
      <c r="F12" s="15">
        <f t="shared" si="0"/>
        <v>620</v>
      </c>
      <c r="G12" s="55"/>
      <c r="H12" s="57">
        <f>6000+500</f>
        <v>6500</v>
      </c>
      <c r="I12" s="57">
        <v>2200</v>
      </c>
    </row>
    <row r="13" spans="1:12" ht="18" x14ac:dyDescent="0.35">
      <c r="A13" s="41" t="s">
        <v>7</v>
      </c>
      <c r="B13" s="47">
        <v>2011</v>
      </c>
      <c r="C13" s="46">
        <v>8</v>
      </c>
      <c r="D13" s="60">
        <v>520</v>
      </c>
      <c r="E13" s="26" t="s">
        <v>37</v>
      </c>
      <c r="F13" s="15">
        <f t="shared" si="0"/>
        <v>620</v>
      </c>
      <c r="G13" s="55" t="s">
        <v>55</v>
      </c>
      <c r="H13" s="57">
        <f t="shared" ref="H13:H17" si="1">6000+500</f>
        <v>6500</v>
      </c>
      <c r="I13" s="53">
        <v>2200</v>
      </c>
    </row>
    <row r="14" spans="1:12" ht="18" x14ac:dyDescent="0.35">
      <c r="A14" s="41" t="s">
        <v>8</v>
      </c>
      <c r="B14" s="47">
        <v>2010</v>
      </c>
      <c r="C14" s="46">
        <v>9</v>
      </c>
      <c r="D14" s="60">
        <v>520</v>
      </c>
      <c r="E14" s="26" t="s">
        <v>37</v>
      </c>
      <c r="F14" s="15">
        <f t="shared" si="0"/>
        <v>620</v>
      </c>
      <c r="G14" s="53">
        <f>6500+1500</f>
        <v>8000</v>
      </c>
      <c r="H14" s="57">
        <f t="shared" si="1"/>
        <v>6500</v>
      </c>
      <c r="I14" s="53">
        <v>2200</v>
      </c>
    </row>
    <row r="15" spans="1:12" ht="18" x14ac:dyDescent="0.35">
      <c r="A15" s="41" t="s">
        <v>9</v>
      </c>
      <c r="B15" s="47">
        <v>2009</v>
      </c>
      <c r="C15" s="46">
        <v>10</v>
      </c>
      <c r="D15" s="60">
        <v>520</v>
      </c>
      <c r="E15" s="26" t="s">
        <v>37</v>
      </c>
      <c r="F15" s="15">
        <f t="shared" si="0"/>
        <v>620</v>
      </c>
      <c r="G15" s="53">
        <f>6500+1500</f>
        <v>8000</v>
      </c>
      <c r="H15" s="57">
        <f t="shared" si="1"/>
        <v>6500</v>
      </c>
      <c r="I15" s="53">
        <v>2200</v>
      </c>
    </row>
    <row r="16" spans="1:12" ht="18" x14ac:dyDescent="0.35">
      <c r="A16" s="41" t="s">
        <v>10</v>
      </c>
      <c r="B16" s="47">
        <v>2008</v>
      </c>
      <c r="C16" s="46">
        <v>11</v>
      </c>
      <c r="D16" s="60">
        <v>520</v>
      </c>
      <c r="E16" s="26" t="s">
        <v>37</v>
      </c>
      <c r="F16" s="15">
        <f t="shared" si="0"/>
        <v>620</v>
      </c>
      <c r="G16" s="53">
        <f>6500+1500</f>
        <v>8000</v>
      </c>
      <c r="H16" s="57">
        <f t="shared" si="1"/>
        <v>6500</v>
      </c>
      <c r="I16" s="53">
        <v>2200</v>
      </c>
    </row>
    <row r="17" spans="1:9" ht="18" x14ac:dyDescent="0.35">
      <c r="A17" s="41" t="s">
        <v>11</v>
      </c>
      <c r="B17" s="47">
        <v>2007</v>
      </c>
      <c r="C17" s="46">
        <v>12</v>
      </c>
      <c r="D17" s="60">
        <v>520</v>
      </c>
      <c r="E17" s="26" t="s">
        <v>37</v>
      </c>
      <c r="F17" s="15">
        <f t="shared" si="0"/>
        <v>620</v>
      </c>
      <c r="G17" s="53">
        <f>7000+1500</f>
        <v>8500</v>
      </c>
      <c r="H17" s="57">
        <f t="shared" si="1"/>
        <v>6500</v>
      </c>
      <c r="I17" s="53">
        <v>2200</v>
      </c>
    </row>
    <row r="18" spans="1:9" ht="18" x14ac:dyDescent="0.35">
      <c r="A18" s="41" t="s">
        <v>12</v>
      </c>
      <c r="B18" s="47">
        <v>2006</v>
      </c>
      <c r="C18" s="46">
        <v>13</v>
      </c>
      <c r="D18" s="60">
        <v>520</v>
      </c>
      <c r="E18" s="26" t="s">
        <v>37</v>
      </c>
      <c r="F18" s="15">
        <f t="shared" si="0"/>
        <v>620</v>
      </c>
      <c r="G18" s="53">
        <f>9000+1500</f>
        <v>10500</v>
      </c>
      <c r="H18" s="53">
        <v>9000</v>
      </c>
      <c r="I18" s="53">
        <v>3400</v>
      </c>
    </row>
    <row r="19" spans="1:9" ht="18" x14ac:dyDescent="0.35">
      <c r="A19" s="41" t="s">
        <v>13</v>
      </c>
      <c r="B19" s="47">
        <v>2005</v>
      </c>
      <c r="C19" s="46">
        <v>14</v>
      </c>
      <c r="D19" s="60">
        <v>520</v>
      </c>
      <c r="E19" s="26" t="s">
        <v>37</v>
      </c>
      <c r="F19" s="15">
        <f t="shared" si="0"/>
        <v>620</v>
      </c>
      <c r="G19" s="53">
        <f t="shared" ref="G19:G20" si="2">9000+1500</f>
        <v>10500</v>
      </c>
      <c r="H19" s="53">
        <f>8000+1000</f>
        <v>9000</v>
      </c>
      <c r="I19" s="53">
        <v>3400</v>
      </c>
    </row>
    <row r="20" spans="1:9" ht="18" x14ac:dyDescent="0.35">
      <c r="A20" s="41" t="s">
        <v>14</v>
      </c>
      <c r="B20" s="47">
        <v>2004</v>
      </c>
      <c r="C20" s="46">
        <v>15</v>
      </c>
      <c r="D20" s="60">
        <v>520</v>
      </c>
      <c r="E20" s="26" t="s">
        <v>37</v>
      </c>
      <c r="F20" s="15">
        <f t="shared" si="0"/>
        <v>620</v>
      </c>
      <c r="G20" s="53">
        <f t="shared" si="2"/>
        <v>10500</v>
      </c>
      <c r="H20" s="53">
        <f>8000+1000</f>
        <v>9000</v>
      </c>
      <c r="I20" s="53">
        <v>3400</v>
      </c>
    </row>
    <row r="21" spans="1:9" ht="36.6" thickBot="1" x14ac:dyDescent="0.4">
      <c r="A21" s="42" t="s">
        <v>15</v>
      </c>
      <c r="B21" s="48" t="s">
        <v>48</v>
      </c>
      <c r="C21" s="49" t="s">
        <v>16</v>
      </c>
      <c r="D21" s="60">
        <v>520</v>
      </c>
      <c r="E21" s="27" t="s">
        <v>37</v>
      </c>
      <c r="F21" s="16">
        <f t="shared" si="0"/>
        <v>620</v>
      </c>
      <c r="G21" s="62">
        <f>10000+1500</f>
        <v>11500</v>
      </c>
      <c r="H21" s="62">
        <f>9000+1000</f>
        <v>10000</v>
      </c>
      <c r="I21" s="62">
        <v>3400</v>
      </c>
    </row>
    <row r="22" spans="1:9" ht="36.6" thickBot="1" x14ac:dyDescent="0.4">
      <c r="A22" s="43" t="s">
        <v>17</v>
      </c>
      <c r="B22" s="50" t="s">
        <v>49</v>
      </c>
      <c r="C22" s="51" t="s">
        <v>18</v>
      </c>
      <c r="D22" s="61">
        <v>520</v>
      </c>
      <c r="E22" s="28" t="s">
        <v>37</v>
      </c>
      <c r="F22" s="17">
        <f t="shared" si="0"/>
        <v>620</v>
      </c>
      <c r="G22" s="73" t="s">
        <v>61</v>
      </c>
      <c r="H22" s="74"/>
      <c r="I22" s="75"/>
    </row>
    <row r="23" spans="1:9" x14ac:dyDescent="0.3">
      <c r="G23" s="54"/>
    </row>
    <row r="24" spans="1:9" ht="16.2" thickBot="1" x14ac:dyDescent="0.35"/>
    <row r="25" spans="1:9" ht="20.55" customHeight="1" thickBot="1" x14ac:dyDescent="0.4">
      <c r="A25" s="21" t="s">
        <v>39</v>
      </c>
      <c r="B25" s="76" t="s">
        <v>40</v>
      </c>
      <c r="C25" s="76"/>
      <c r="D25" s="76"/>
      <c r="E25" s="76"/>
      <c r="F25" s="76"/>
      <c r="G25" s="76"/>
      <c r="H25" s="76"/>
      <c r="I25" s="77"/>
    </row>
    <row r="27" spans="1:9" ht="16.2" thickBot="1" x14ac:dyDescent="0.35"/>
    <row r="28" spans="1:9" ht="21" customHeight="1" x14ac:dyDescent="0.35">
      <c r="A28" s="29" t="s">
        <v>20</v>
      </c>
      <c r="B28" s="30" t="s">
        <v>43</v>
      </c>
      <c r="C28" s="30"/>
      <c r="D28" s="30"/>
      <c r="E28" s="30"/>
      <c r="F28" s="30"/>
      <c r="G28" s="30"/>
      <c r="H28" s="30"/>
      <c r="I28" s="31"/>
    </row>
    <row r="29" spans="1:9" ht="18" x14ac:dyDescent="0.35">
      <c r="A29" s="32"/>
      <c r="B29" s="33" t="s">
        <v>42</v>
      </c>
      <c r="C29" s="33"/>
      <c r="D29" s="33"/>
      <c r="E29" s="33"/>
      <c r="F29" s="33"/>
      <c r="G29" s="33"/>
      <c r="H29" s="33"/>
      <c r="I29" s="34"/>
    </row>
    <row r="30" spans="1:9" ht="18.600000000000001" thickBot="1" x14ac:dyDescent="0.4">
      <c r="A30" s="35" t="s">
        <v>44</v>
      </c>
      <c r="B30" s="36"/>
      <c r="C30" s="36"/>
      <c r="D30" s="36"/>
      <c r="E30" s="36"/>
      <c r="F30" s="36"/>
      <c r="G30" s="36"/>
      <c r="H30" s="36"/>
      <c r="I30" s="37"/>
    </row>
    <row r="32" spans="1:9" ht="16.2" thickBot="1" x14ac:dyDescent="0.35"/>
    <row r="33" spans="1:9" ht="24.45" customHeight="1" thickBot="1" x14ac:dyDescent="0.4">
      <c r="A33" s="21" t="s">
        <v>19</v>
      </c>
      <c r="B33" s="78" t="s">
        <v>62</v>
      </c>
      <c r="C33" s="78"/>
      <c r="D33" s="78"/>
      <c r="E33" s="78"/>
      <c r="F33" s="78"/>
      <c r="G33" s="78"/>
      <c r="H33" s="78"/>
      <c r="I33" s="79"/>
    </row>
    <row r="35" spans="1:9" ht="16.2" thickBot="1" x14ac:dyDescent="0.35"/>
    <row r="36" spans="1:9" ht="40.950000000000003" customHeight="1" x14ac:dyDescent="0.35">
      <c r="A36" s="5" t="s">
        <v>21</v>
      </c>
      <c r="B36" s="80" t="s">
        <v>22</v>
      </c>
      <c r="C36" s="80"/>
      <c r="D36" s="80"/>
      <c r="E36" s="81"/>
      <c r="F36" s="82" t="s">
        <v>54</v>
      </c>
      <c r="G36" s="83"/>
      <c r="H36" s="83"/>
      <c r="I36" s="84"/>
    </row>
    <row r="37" spans="1:9" ht="27" customHeight="1" x14ac:dyDescent="0.35">
      <c r="A37" s="52" t="s">
        <v>23</v>
      </c>
      <c r="B37" s="91" t="s">
        <v>24</v>
      </c>
      <c r="C37" s="91"/>
      <c r="D37" s="91"/>
      <c r="E37" s="92"/>
      <c r="F37" s="85"/>
      <c r="G37" s="86"/>
      <c r="H37" s="86"/>
      <c r="I37" s="87"/>
    </row>
    <row r="38" spans="1:9" ht="18" x14ac:dyDescent="0.35">
      <c r="A38" s="6"/>
      <c r="B38" s="14"/>
      <c r="C38" s="14"/>
      <c r="D38" s="14"/>
      <c r="E38" s="22"/>
      <c r="F38" s="85"/>
      <c r="G38" s="86"/>
      <c r="H38" s="86"/>
      <c r="I38" s="87"/>
    </row>
    <row r="39" spans="1:9" ht="18" x14ac:dyDescent="0.35">
      <c r="A39" s="7" t="s">
        <v>21</v>
      </c>
      <c r="B39" s="14" t="s">
        <v>25</v>
      </c>
      <c r="C39" s="14"/>
      <c r="D39" s="14"/>
      <c r="E39" s="22"/>
      <c r="F39" s="85"/>
      <c r="G39" s="86"/>
      <c r="H39" s="86"/>
      <c r="I39" s="87"/>
    </row>
    <row r="40" spans="1:9" ht="18" x14ac:dyDescent="0.35">
      <c r="A40" s="52" t="s">
        <v>26</v>
      </c>
      <c r="B40" s="93" t="s">
        <v>27</v>
      </c>
      <c r="C40" s="93"/>
      <c r="D40" s="91" t="s">
        <v>50</v>
      </c>
      <c r="E40" s="92"/>
      <c r="F40" s="85"/>
      <c r="G40" s="86"/>
      <c r="H40" s="86"/>
      <c r="I40" s="87"/>
    </row>
    <row r="41" spans="1:9" ht="18" x14ac:dyDescent="0.35">
      <c r="A41" s="52" t="s">
        <v>28</v>
      </c>
      <c r="B41" s="93" t="s">
        <v>29</v>
      </c>
      <c r="C41" s="93"/>
      <c r="D41" s="91" t="s">
        <v>51</v>
      </c>
      <c r="E41" s="92"/>
      <c r="F41" s="85"/>
      <c r="G41" s="86"/>
      <c r="H41" s="86"/>
      <c r="I41" s="87"/>
    </row>
    <row r="42" spans="1:9" ht="18" x14ac:dyDescent="0.35">
      <c r="A42" s="6"/>
      <c r="B42" s="93" t="s">
        <v>30</v>
      </c>
      <c r="C42" s="93"/>
      <c r="D42" s="91" t="s">
        <v>52</v>
      </c>
      <c r="E42" s="92"/>
      <c r="F42" s="85"/>
      <c r="G42" s="86"/>
      <c r="H42" s="86"/>
      <c r="I42" s="87"/>
    </row>
    <row r="43" spans="1:9" ht="18.600000000000001" thickBot="1" x14ac:dyDescent="0.4">
      <c r="A43" s="8"/>
      <c r="B43" s="63" t="s">
        <v>31</v>
      </c>
      <c r="C43" s="63"/>
      <c r="D43" s="64" t="s">
        <v>53</v>
      </c>
      <c r="E43" s="65"/>
      <c r="F43" s="88"/>
      <c r="G43" s="89"/>
      <c r="H43" s="89"/>
      <c r="I43" s="90"/>
    </row>
    <row r="44" spans="1:9" x14ac:dyDescent="0.3">
      <c r="B44" s="4"/>
      <c r="C44" s="4"/>
      <c r="D44" s="11"/>
      <c r="E44" s="11"/>
      <c r="F44" s="12"/>
      <c r="G44" s="12"/>
      <c r="H44" s="12"/>
      <c r="I44" s="12"/>
    </row>
    <row r="46" spans="1:9" ht="16.8" x14ac:dyDescent="0.3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7.399999999999999" x14ac:dyDescent="0.3">
      <c r="A47" s="23" t="s">
        <v>32</v>
      </c>
    </row>
    <row r="48" spans="1:9" ht="17.399999999999999" x14ac:dyDescent="0.3">
      <c r="A48" s="23" t="s">
        <v>33</v>
      </c>
    </row>
    <row r="49" spans="1:9" ht="17.399999999999999" x14ac:dyDescent="0.3">
      <c r="A49" s="23" t="s">
        <v>34</v>
      </c>
    </row>
    <row r="50" spans="1:9" ht="17.399999999999999" x14ac:dyDescent="0.3">
      <c r="A50" s="23" t="s">
        <v>35</v>
      </c>
    </row>
    <row r="51" spans="1:9" ht="17.399999999999999" x14ac:dyDescent="0.3">
      <c r="A51" s="23" t="s">
        <v>41</v>
      </c>
    </row>
    <row r="52" spans="1:9" ht="16.9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2">
    <mergeCell ref="D42:E42"/>
    <mergeCell ref="A1:I1"/>
    <mergeCell ref="A2:I2"/>
    <mergeCell ref="A3:I3"/>
    <mergeCell ref="A4:I4"/>
    <mergeCell ref="A5:I5"/>
    <mergeCell ref="B43:C43"/>
    <mergeCell ref="D43:E43"/>
    <mergeCell ref="G6:I6"/>
    <mergeCell ref="A7:F7"/>
    <mergeCell ref="G7:I7"/>
    <mergeCell ref="G22:I22"/>
    <mergeCell ref="B25:I25"/>
    <mergeCell ref="B33:I33"/>
    <mergeCell ref="B36:E36"/>
    <mergeCell ref="F36:I43"/>
    <mergeCell ref="B37:E37"/>
    <mergeCell ref="B40:C40"/>
    <mergeCell ref="D40:E40"/>
    <mergeCell ref="B41:C41"/>
    <mergeCell ref="D41:E41"/>
    <mergeCell ref="B42:C42"/>
  </mergeCells>
  <phoneticPr fontId="28" type="noConversion"/>
  <pageMargins left="0.75" right="0.75" top="1" bottom="1" header="0.5" footer="0.5"/>
  <pageSetup scale="59" fitToWidth="0" orientation="portrait"/>
  <rowBreaks count="1" manualBreakCount="1">
    <brk id="52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52"/>
  <sheetViews>
    <sheetView workbookViewId="0">
      <selection activeCell="C28" sqref="C28"/>
    </sheetView>
  </sheetViews>
  <sheetFormatPr defaultColWidth="10.6640625" defaultRowHeight="14.4" x14ac:dyDescent="0.3"/>
  <cols>
    <col min="1" max="1" width="20.6640625" bestFit="1" customWidth="1"/>
    <col min="2" max="2" width="9.33203125" customWidth="1"/>
    <col min="3" max="3" width="5.44140625" customWidth="1"/>
    <col min="4" max="4" width="13.6640625" customWidth="1"/>
    <col min="5" max="5" width="12.33203125" customWidth="1"/>
    <col min="6" max="6" width="14.44140625" customWidth="1"/>
    <col min="7" max="7" width="14.33203125" customWidth="1"/>
    <col min="8" max="8" width="15.6640625" customWidth="1"/>
    <col min="9" max="9" width="25.6640625" customWidth="1"/>
  </cols>
  <sheetData>
    <row r="4" ht="28.2" customHeight="1" x14ac:dyDescent="0.3"/>
    <row r="5" ht="31.2" customHeight="1" x14ac:dyDescent="0.3"/>
    <row r="6" ht="31.2" customHeight="1" x14ac:dyDescent="0.3"/>
    <row r="7" ht="22.95" customHeight="1" x14ac:dyDescent="0.3"/>
    <row r="8" ht="36" customHeight="1" x14ac:dyDescent="0.3"/>
    <row r="25" ht="20.55" customHeight="1" x14ac:dyDescent="0.3"/>
    <row r="28" ht="21" customHeight="1" x14ac:dyDescent="0.3"/>
    <row r="33" ht="24.45" customHeight="1" x14ac:dyDescent="0.3"/>
    <row r="36" ht="46.95" customHeight="1" x14ac:dyDescent="0.3"/>
    <row r="37" ht="22.95" customHeight="1" x14ac:dyDescent="0.3"/>
    <row r="52" ht="16.95" customHeight="1" x14ac:dyDescent="0.3"/>
  </sheetData>
  <pageMargins left="0.75" right="0.75" top="1" bottom="1" header="0.5" footer="0.5"/>
  <pageSetup scale="59" fitToWidth="0" orientation="portrait"/>
  <rowBreaks count="1" manualBreakCount="1">
    <brk id="52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2019 20</vt:lpstr>
      <vt:lpstr>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Gord Whitehead</cp:lastModifiedBy>
  <cp:lastPrinted>2019-03-03T12:40:34Z</cp:lastPrinted>
  <dcterms:created xsi:type="dcterms:W3CDTF">2018-02-07T22:19:09Z</dcterms:created>
  <dcterms:modified xsi:type="dcterms:W3CDTF">2019-03-09T15:03:23Z</dcterms:modified>
</cp:coreProperties>
</file>